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1\Desktop\CUENTA PUBLICA\2022\1ER TRIM 22\1ER TRIM\"/>
    </mc:Choice>
  </mc:AlternateContent>
  <bookViews>
    <workbookView xWindow="0" yWindow="0" windowWidth="19200" windowHeight="7248"/>
  </bookViews>
  <sheets>
    <sheet name="EAI" sheetId="4" r:id="rId1"/>
  </sheets>
  <definedNames>
    <definedName name="_xlnm._FilterDatabase" localSheetId="0" hidden="1">EAI!#REF!</definedName>
    <definedName name="_xlnm.Print_Area" localSheetId="0">EAI!$A$1:$H$56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G21" i="4"/>
  <c r="F21" i="4"/>
  <c r="D21" i="4"/>
  <c r="C31" i="4"/>
  <c r="C21" i="4"/>
  <c r="H38" i="4" l="1"/>
  <c r="E38" i="4"/>
  <c r="E37" i="4" s="1"/>
  <c r="H37" i="4"/>
  <c r="G37" i="4"/>
  <c r="G39" i="4" s="1"/>
  <c r="F37" i="4"/>
  <c r="F39" i="4" s="1"/>
  <c r="D37" i="4"/>
  <c r="D39" i="4" s="1"/>
  <c r="C37" i="4"/>
  <c r="C39" i="4" s="1"/>
  <c r="H35" i="4"/>
  <c r="E35" i="4"/>
  <c r="H34" i="4"/>
  <c r="E34" i="4"/>
  <c r="H33" i="4"/>
  <c r="E33" i="4"/>
  <c r="H32" i="4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E5" i="4"/>
  <c r="H16" i="4" l="1"/>
  <c r="E16" i="4"/>
  <c r="E31" i="4"/>
  <c r="E39" i="4" s="1"/>
  <c r="H31" i="4"/>
  <c r="E21" i="4"/>
  <c r="H21" i="4"/>
  <c r="H39" i="4" l="1"/>
</calcChain>
</file>

<file path=xl/sharedStrings.xml><?xml version="1.0" encoding="utf-8"?>
<sst xmlns="http://schemas.openxmlformats.org/spreadsheetml/2006/main" count="99" uniqueCount="51">
  <si>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</si>
  <si>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</si>
  <si>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</si>
  <si>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</si>
  <si>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</si>
  <si>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</si>
  <si>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</si>
  <si>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</si>
  <si>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</si>
  <si>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</si>
  <si>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</si>
  <si>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</si>
  <si>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</si>
  <si>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</si>
  <si>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</si>
  <si>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</si>
  <si>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</si>
  <si>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</si>
  <si>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</si>
  <si>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</si>
  <si>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</si>
  <si>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</si>
  <si>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</si>
  <si>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</si>
  <si>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</si>
  <si>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</si>
  <si>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</si>
  <si>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</si>
  <si>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</si>
  <si>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</si>
  <si>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</si>
  <si>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</si>
  <si>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</si>
  <si>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</si>
  <si>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</si>
  <si>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</si>
  <si>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</si>
  <si>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</si>
  <si>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</si>
  <si>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</si>
  <si>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</si>
  <si>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</si>
  <si>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</si>
  <si>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</si>
  <si>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</si>
  <si>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</si>
  <si>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</si>
  <si>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</si>
  <si>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</si>
  <si>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</si>
  <si>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Sistema para el Desarrollo Integral de la Familia del Municipio de Yuriria, Gto.
Estado Analítico de Ingresos
Del 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</si>
</sst>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7" fillId="0" borderId="0" xfId="9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0" borderId="5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0</xdr:rowOff>
    </xdr:from>
    <xdr:to>
      <xdr:col>1</xdr:col>
      <xdr:colOff>1028701</xdr:colOff>
      <xdr:row>0</xdr:row>
      <xdr:rowOff>473102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" y="0"/>
          <a:ext cx="1133474" cy="473102"/>
        </a:xfrm>
        <a:prstGeom prst="rect">
          <a:avLst/>
        </a:prstGeom>
      </xdr:spPr>
    </xdr:pic>
    <xdr:clientData/>
  </xdr:twoCellAnchor>
  <xdr:twoCellAnchor editAs="oneCell">
    <xdr:from>
      <xdr:col>1</xdr:col>
      <xdr:colOff>180975</xdr:colOff>
      <xdr:row>46</xdr:row>
      <xdr:rowOff>0</xdr:rowOff>
    </xdr:from>
    <xdr:to>
      <xdr:col>1</xdr:col>
      <xdr:colOff>3168274</xdr:colOff>
      <xdr:row>54</xdr:row>
      <xdr:rowOff>75279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975" y="11306175"/>
          <a:ext cx="2987299" cy="1218279"/>
        </a:xfrm>
        <a:prstGeom prst="rect">
          <a:avLst/>
        </a:prstGeom>
      </xdr:spPr>
    </xdr:pic>
    <xdr:clientData/>
  </xdr:twoCellAnchor>
  <xdr:twoCellAnchor editAs="oneCell">
    <xdr:from>
      <xdr:col>2</xdr:col>
      <xdr:colOff>981075</xdr:colOff>
      <xdr:row>45</xdr:row>
      <xdr:rowOff>123825</xdr:rowOff>
    </xdr:from>
    <xdr:to>
      <xdr:col>5</xdr:col>
      <xdr:colOff>790199</xdr:colOff>
      <xdr:row>54</xdr:row>
      <xdr:rowOff>72104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57725" y="8715375"/>
          <a:ext cx="2980949" cy="12341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showGridLines="0" tabSelected="1" view="pageBreakPreview" zoomScale="60" zoomScaleNormal="100" workbookViewId="0">
      <selection activeCell="G51" sqref="G51"/>
    </sheetView>
  </sheetViews>
  <sheetFormatPr baseColWidth="10" defaultColWidth="12" defaultRowHeight="10.199999999999999" x14ac:dyDescent="0.2"/>
  <cols>
    <col min="1" max="1" width="1.85546875" style="2" customWidth="1"/>
    <col min="2" max="2" width="62.42578125" style="2" customWidth="1"/>
    <col min="3" max="3" width="17.85546875" style="2" customWidth="1"/>
    <col min="4" max="4" width="19.85546875" style="2" customWidth="1"/>
    <col min="5" max="6" width="17.85546875" style="2" customWidth="1"/>
    <col min="7" max="7" width="18.85546875" style="2" customWidth="1"/>
    <col min="8" max="8" width="17.85546875" style="2" customWidth="1"/>
    <col min="9" max="16384" width="12" style="2"/>
  </cols>
  <sheetData>
    <row r="1" spans="1:9" s="3" customFormat="1" ht="39.9" customHeight="1" x14ac:dyDescent="0.2">
      <c r="A1" s="51" t="s">
        <v>50</v>
      </c>
      <c r="B1" s="52"/>
      <c r="C1" s="52"/>
      <c r="D1" s="52"/>
      <c r="E1" s="52"/>
      <c r="F1" s="52"/>
      <c r="G1" s="52"/>
      <c r="H1" s="53"/>
    </row>
    <row r="2" spans="1:9" s="3" customFormat="1" x14ac:dyDescent="0.2">
      <c r="A2" s="54" t="s">
        <v>14</v>
      </c>
      <c r="B2" s="55"/>
      <c r="C2" s="52" t="s">
        <v>22</v>
      </c>
      <c r="D2" s="52"/>
      <c r="E2" s="52"/>
      <c r="F2" s="52"/>
      <c r="G2" s="52"/>
      <c r="H2" s="60" t="s">
        <v>19</v>
      </c>
    </row>
    <row r="3" spans="1:9" s="1" customFormat="1" ht="24.9" customHeight="1" x14ac:dyDescent="0.2">
      <c r="A3" s="56"/>
      <c r="B3" s="57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61"/>
    </row>
    <row r="4" spans="1:9" s="1" customFormat="1" x14ac:dyDescent="0.2">
      <c r="A4" s="58"/>
      <c r="B4" s="59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0</v>
      </c>
      <c r="D5" s="21">
        <v>0</v>
      </c>
      <c r="E5" s="21">
        <f>C5+D5</f>
        <v>0</v>
      </c>
      <c r="F5" s="21">
        <v>0</v>
      </c>
      <c r="G5" s="21">
        <v>0</v>
      </c>
      <c r="H5" s="21">
        <f>G5-C5</f>
        <v>0</v>
      </c>
      <c r="I5" s="45" t="s">
        <v>37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5" t="s">
        <v>47</v>
      </c>
    </row>
    <row r="7" spans="1:9" x14ac:dyDescent="0.2">
      <c r="A7" s="33"/>
      <c r="B7" s="43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5" t="s">
        <v>38</v>
      </c>
    </row>
    <row r="8" spans="1:9" x14ac:dyDescent="0.2">
      <c r="A8" s="33"/>
      <c r="B8" s="43" t="s">
        <v>3</v>
      </c>
      <c r="C8" s="22">
        <v>0</v>
      </c>
      <c r="D8" s="22">
        <v>0</v>
      </c>
      <c r="E8" s="22">
        <f t="shared" si="0"/>
        <v>0</v>
      </c>
      <c r="F8" s="22">
        <v>0</v>
      </c>
      <c r="G8" s="22">
        <v>0</v>
      </c>
      <c r="H8" s="22">
        <f t="shared" si="1"/>
        <v>0</v>
      </c>
      <c r="I8" s="45" t="s">
        <v>39</v>
      </c>
    </row>
    <row r="9" spans="1:9" x14ac:dyDescent="0.2">
      <c r="A9" s="33"/>
      <c r="B9" s="43" t="s">
        <v>4</v>
      </c>
      <c r="C9" s="22">
        <v>0</v>
      </c>
      <c r="D9" s="22">
        <v>0</v>
      </c>
      <c r="E9" s="22">
        <f t="shared" si="0"/>
        <v>0</v>
      </c>
      <c r="F9" s="22">
        <v>19.239999999999998</v>
      </c>
      <c r="G9" s="22">
        <v>19.239999999999998</v>
      </c>
      <c r="H9" s="22">
        <f t="shared" si="1"/>
        <v>19.239999999999998</v>
      </c>
      <c r="I9" s="45" t="s">
        <v>40</v>
      </c>
    </row>
    <row r="10" spans="1:9" x14ac:dyDescent="0.2">
      <c r="A10" s="34"/>
      <c r="B10" s="44" t="s">
        <v>5</v>
      </c>
      <c r="C10" s="22">
        <v>0</v>
      </c>
      <c r="D10" s="22">
        <v>0</v>
      </c>
      <c r="E10" s="22">
        <f t="shared" ref="E10:E13" si="2">C10+D10</f>
        <v>0</v>
      </c>
      <c r="F10" s="22">
        <v>0</v>
      </c>
      <c r="G10" s="22">
        <v>0</v>
      </c>
      <c r="H10" s="22">
        <f t="shared" ref="H10:H13" si="3">G10-C10</f>
        <v>0</v>
      </c>
      <c r="I10" s="45" t="s">
        <v>41</v>
      </c>
    </row>
    <row r="11" spans="1:9" x14ac:dyDescent="0.2">
      <c r="A11" s="40"/>
      <c r="B11" s="43" t="s">
        <v>24</v>
      </c>
      <c r="C11" s="22">
        <v>636400</v>
      </c>
      <c r="D11" s="22">
        <v>0</v>
      </c>
      <c r="E11" s="22">
        <f t="shared" si="2"/>
        <v>636400</v>
      </c>
      <c r="F11" s="22">
        <v>93773.07</v>
      </c>
      <c r="G11" s="22">
        <v>93773.07</v>
      </c>
      <c r="H11" s="22">
        <f t="shared" si="3"/>
        <v>-542626.92999999993</v>
      </c>
      <c r="I11" s="45" t="s">
        <v>42</v>
      </c>
    </row>
    <row r="12" spans="1:9" ht="20.399999999999999" x14ac:dyDescent="0.2">
      <c r="A12" s="40"/>
      <c r="B12" s="43" t="s">
        <v>25</v>
      </c>
      <c r="C12" s="22">
        <v>0</v>
      </c>
      <c r="D12" s="22">
        <v>0</v>
      </c>
      <c r="E12" s="22">
        <f t="shared" si="2"/>
        <v>0</v>
      </c>
      <c r="F12" s="22">
        <v>0</v>
      </c>
      <c r="G12" s="22">
        <v>0</v>
      </c>
      <c r="H12" s="22">
        <f t="shared" si="3"/>
        <v>0</v>
      </c>
      <c r="I12" s="45" t="s">
        <v>43</v>
      </c>
    </row>
    <row r="13" spans="1:9" ht="20.399999999999999" x14ac:dyDescent="0.2">
      <c r="A13" s="40"/>
      <c r="B13" s="43" t="s">
        <v>26</v>
      </c>
      <c r="C13" s="22">
        <v>10462000</v>
      </c>
      <c r="D13" s="22">
        <v>0</v>
      </c>
      <c r="E13" s="22">
        <f t="shared" si="2"/>
        <v>10462000</v>
      </c>
      <c r="F13" s="22">
        <v>2247000</v>
      </c>
      <c r="G13" s="22">
        <v>2247000</v>
      </c>
      <c r="H13" s="22">
        <f t="shared" si="3"/>
        <v>-8215000</v>
      </c>
      <c r="I13" s="45" t="s">
        <v>44</v>
      </c>
    </row>
    <row r="14" spans="1:9" x14ac:dyDescent="0.2">
      <c r="A14" s="33"/>
      <c r="B14" s="43" t="s">
        <v>6</v>
      </c>
      <c r="C14" s="22">
        <v>589797.42000000004</v>
      </c>
      <c r="D14" s="22">
        <v>25286.7</v>
      </c>
      <c r="E14" s="22">
        <f t="shared" ref="E14" si="4">C14+D14</f>
        <v>615084.12</v>
      </c>
      <c r="F14" s="22">
        <v>0</v>
      </c>
      <c r="G14" s="22">
        <v>0</v>
      </c>
      <c r="H14" s="22">
        <f t="shared" ref="H14" si="5">G14-C14</f>
        <v>-589797.42000000004</v>
      </c>
      <c r="I14" s="45" t="s">
        <v>45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46</v>
      </c>
    </row>
    <row r="16" spans="1:9" x14ac:dyDescent="0.2">
      <c r="A16" s="9"/>
      <c r="B16" s="10" t="s">
        <v>13</v>
      </c>
      <c r="C16" s="23">
        <f>SUM(C5:C14)</f>
        <v>11688197.42</v>
      </c>
      <c r="D16" s="23">
        <f t="shared" ref="D16:H16" si="6">SUM(D5:D14)</f>
        <v>25286.7</v>
      </c>
      <c r="E16" s="23">
        <f t="shared" si="6"/>
        <v>11713484.119999999</v>
      </c>
      <c r="F16" s="23">
        <f t="shared" si="6"/>
        <v>2340792.31</v>
      </c>
      <c r="G16" s="11">
        <f t="shared" si="6"/>
        <v>2340792.31</v>
      </c>
      <c r="H16" s="12">
        <f t="shared" si="6"/>
        <v>-9347405.1099999994</v>
      </c>
      <c r="I16" s="45" t="s">
        <v>46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46</v>
      </c>
    </row>
    <row r="18" spans="1:9" x14ac:dyDescent="0.2">
      <c r="A18" s="62" t="s">
        <v>23</v>
      </c>
      <c r="B18" s="63"/>
      <c r="C18" s="52" t="s">
        <v>22</v>
      </c>
      <c r="D18" s="52"/>
      <c r="E18" s="52"/>
      <c r="F18" s="52"/>
      <c r="G18" s="52"/>
      <c r="H18" s="60" t="s">
        <v>19</v>
      </c>
      <c r="I18" s="45" t="s">
        <v>46</v>
      </c>
    </row>
    <row r="19" spans="1:9" ht="20.399999999999999" x14ac:dyDescent="0.2">
      <c r="A19" s="64"/>
      <c r="B19" s="65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61"/>
      <c r="I19" s="45" t="s">
        <v>46</v>
      </c>
    </row>
    <row r="20" spans="1:9" x14ac:dyDescent="0.2">
      <c r="A20" s="66"/>
      <c r="B20" s="67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46</v>
      </c>
    </row>
    <row r="21" spans="1:9" x14ac:dyDescent="0.2">
      <c r="A21" s="41" t="s">
        <v>27</v>
      </c>
      <c r="B21" s="15"/>
      <c r="C21" s="24">
        <f t="shared" ref="C21:H21" si="7">SUM(C22+C23+C24+C25+C26+C27+C28+C29)</f>
        <v>0</v>
      </c>
      <c r="D21" s="24">
        <f t="shared" si="7"/>
        <v>0</v>
      </c>
      <c r="E21" s="24">
        <f t="shared" si="7"/>
        <v>0</v>
      </c>
      <c r="F21" s="24">
        <f t="shared" si="7"/>
        <v>0</v>
      </c>
      <c r="G21" s="24">
        <f t="shared" si="7"/>
        <v>0</v>
      </c>
      <c r="H21" s="24">
        <f t="shared" si="7"/>
        <v>0</v>
      </c>
      <c r="I21" s="45" t="s">
        <v>46</v>
      </c>
    </row>
    <row r="22" spans="1:9" x14ac:dyDescent="0.2">
      <c r="A22" s="16"/>
      <c r="B22" s="17" t="s">
        <v>0</v>
      </c>
      <c r="C22" s="25">
        <v>0</v>
      </c>
      <c r="D22" s="25">
        <v>0</v>
      </c>
      <c r="E22" s="25">
        <f t="shared" ref="E22:E25" si="8">C22+D22</f>
        <v>0</v>
      </c>
      <c r="F22" s="25">
        <v>0</v>
      </c>
      <c r="G22" s="25">
        <v>0</v>
      </c>
      <c r="H22" s="25">
        <f t="shared" ref="H22:H25" si="9">G22-C22</f>
        <v>0</v>
      </c>
      <c r="I22" s="45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5" t="s">
        <v>47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8"/>
        <v>0</v>
      </c>
      <c r="F24" s="25">
        <v>0</v>
      </c>
      <c r="G24" s="25">
        <v>0</v>
      </c>
      <c r="H24" s="25">
        <f t="shared" si="9"/>
        <v>0</v>
      </c>
      <c r="I24" s="45" t="s">
        <v>38</v>
      </c>
    </row>
    <row r="25" spans="1:9" x14ac:dyDescent="0.2">
      <c r="A25" s="16"/>
      <c r="B25" s="17" t="s">
        <v>3</v>
      </c>
      <c r="C25" s="25">
        <v>0</v>
      </c>
      <c r="D25" s="25">
        <v>0</v>
      </c>
      <c r="E25" s="25">
        <f t="shared" si="8"/>
        <v>0</v>
      </c>
      <c r="F25" s="25">
        <v>0</v>
      </c>
      <c r="G25" s="25">
        <v>0</v>
      </c>
      <c r="H25" s="25">
        <f t="shared" si="9"/>
        <v>0</v>
      </c>
      <c r="I25" s="45" t="s">
        <v>39</v>
      </c>
    </row>
    <row r="26" spans="1:9" ht="11.4" x14ac:dyDescent="0.2">
      <c r="A26" s="16"/>
      <c r="B26" s="17" t="s">
        <v>28</v>
      </c>
      <c r="C26" s="25">
        <v>0</v>
      </c>
      <c r="D26" s="25">
        <v>0</v>
      </c>
      <c r="E26" s="25">
        <f t="shared" ref="E26" si="10">C26+D26</f>
        <v>0</v>
      </c>
      <c r="F26" s="25">
        <v>0</v>
      </c>
      <c r="G26" s="25">
        <v>0</v>
      </c>
      <c r="H26" s="25">
        <f t="shared" ref="H26" si="11">G26-C26</f>
        <v>0</v>
      </c>
      <c r="I26" s="45" t="s">
        <v>40</v>
      </c>
    </row>
    <row r="27" spans="1:9" ht="11.4" x14ac:dyDescent="0.2">
      <c r="A27" s="16"/>
      <c r="B27" s="17" t="s">
        <v>29</v>
      </c>
      <c r="C27" s="25">
        <v>0</v>
      </c>
      <c r="D27" s="25">
        <v>0</v>
      </c>
      <c r="E27" s="25">
        <f t="shared" ref="E27:E29" si="12">C27+D27</f>
        <v>0</v>
      </c>
      <c r="F27" s="25">
        <v>0</v>
      </c>
      <c r="G27" s="25">
        <v>0</v>
      </c>
      <c r="H27" s="25">
        <f t="shared" ref="H27:H29" si="13">G27-C27</f>
        <v>0</v>
      </c>
      <c r="I27" s="45" t="s">
        <v>41</v>
      </c>
    </row>
    <row r="28" spans="1:9" ht="20.399999999999999" x14ac:dyDescent="0.2">
      <c r="A28" s="16"/>
      <c r="B28" s="17" t="s">
        <v>30</v>
      </c>
      <c r="C28" s="25">
        <v>0</v>
      </c>
      <c r="D28" s="25">
        <v>0</v>
      </c>
      <c r="E28" s="25">
        <f t="shared" si="12"/>
        <v>0</v>
      </c>
      <c r="F28" s="25">
        <v>0</v>
      </c>
      <c r="G28" s="25">
        <v>0</v>
      </c>
      <c r="H28" s="25">
        <f t="shared" si="13"/>
        <v>0</v>
      </c>
      <c r="I28" s="45" t="s">
        <v>43</v>
      </c>
    </row>
    <row r="29" spans="1:9" ht="20.399999999999999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5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46</v>
      </c>
    </row>
    <row r="31" spans="1:9" ht="41.25" customHeight="1" x14ac:dyDescent="0.2">
      <c r="A31" s="49" t="s">
        <v>48</v>
      </c>
      <c r="B31" s="50"/>
      <c r="C31" s="26">
        <f t="shared" ref="C31:H31" si="14">SUM(C32:C35)</f>
        <v>11098400</v>
      </c>
      <c r="D31" s="26">
        <f t="shared" si="14"/>
        <v>0</v>
      </c>
      <c r="E31" s="26">
        <f t="shared" si="14"/>
        <v>11098400</v>
      </c>
      <c r="F31" s="26">
        <f t="shared" si="14"/>
        <v>2340792.31</v>
      </c>
      <c r="G31" s="26">
        <f t="shared" si="14"/>
        <v>2340792.31</v>
      </c>
      <c r="H31" s="26">
        <f t="shared" si="14"/>
        <v>-8757607.6899999995</v>
      </c>
      <c r="I31" s="45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47</v>
      </c>
    </row>
    <row r="33" spans="1:9" ht="11.4" x14ac:dyDescent="0.2">
      <c r="A33" s="16"/>
      <c r="B33" s="17" t="s">
        <v>31</v>
      </c>
      <c r="C33" s="25">
        <v>0</v>
      </c>
      <c r="D33" s="25">
        <v>0</v>
      </c>
      <c r="E33" s="25">
        <f>C33+D33</f>
        <v>0</v>
      </c>
      <c r="F33" s="25">
        <v>19.239999999999998</v>
      </c>
      <c r="G33" s="25">
        <v>19.239999999999998</v>
      </c>
      <c r="H33" s="25">
        <f t="shared" ref="H33:H34" si="15">G33-C33</f>
        <v>19.239999999999998</v>
      </c>
      <c r="I33" s="45" t="s">
        <v>40</v>
      </c>
    </row>
    <row r="34" spans="1:9" ht="11.4" x14ac:dyDescent="0.2">
      <c r="A34" s="16"/>
      <c r="B34" s="17" t="s">
        <v>32</v>
      </c>
      <c r="C34" s="25">
        <v>636400</v>
      </c>
      <c r="D34" s="25">
        <v>0</v>
      </c>
      <c r="E34" s="25">
        <f>C34+D34</f>
        <v>636400</v>
      </c>
      <c r="F34" s="25">
        <v>93773.07</v>
      </c>
      <c r="G34" s="25">
        <v>93773.07</v>
      </c>
      <c r="H34" s="25">
        <f t="shared" si="15"/>
        <v>-542626.92999999993</v>
      </c>
      <c r="I34" s="45" t="s">
        <v>42</v>
      </c>
    </row>
    <row r="35" spans="1:9" ht="20.399999999999999" x14ac:dyDescent="0.2">
      <c r="A35" s="16"/>
      <c r="B35" s="17" t="s">
        <v>26</v>
      </c>
      <c r="C35" s="25">
        <v>10462000</v>
      </c>
      <c r="D35" s="25">
        <v>0</v>
      </c>
      <c r="E35" s="25">
        <f>C35+D35</f>
        <v>10462000</v>
      </c>
      <c r="F35" s="25">
        <v>2247000</v>
      </c>
      <c r="G35" s="25">
        <v>2247000</v>
      </c>
      <c r="H35" s="25">
        <f t="shared" ref="H35" si="16">G35-C35</f>
        <v>-8215000</v>
      </c>
      <c r="I35" s="45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46</v>
      </c>
    </row>
    <row r="37" spans="1:9" x14ac:dyDescent="0.2">
      <c r="A37" s="42" t="s">
        <v>33</v>
      </c>
      <c r="B37" s="18"/>
      <c r="C37" s="26">
        <f t="shared" ref="C37:H37" si="17">SUM(C38)</f>
        <v>589797.42000000004</v>
      </c>
      <c r="D37" s="26">
        <f t="shared" si="17"/>
        <v>25286.7</v>
      </c>
      <c r="E37" s="26">
        <f t="shared" si="17"/>
        <v>615084.12</v>
      </c>
      <c r="F37" s="26">
        <f t="shared" si="17"/>
        <v>0</v>
      </c>
      <c r="G37" s="26">
        <f t="shared" si="17"/>
        <v>0</v>
      </c>
      <c r="H37" s="26">
        <f t="shared" si="17"/>
        <v>-589797.42000000004</v>
      </c>
      <c r="I37" s="45" t="s">
        <v>46</v>
      </c>
    </row>
    <row r="38" spans="1:9" x14ac:dyDescent="0.2">
      <c r="A38" s="14"/>
      <c r="B38" s="17" t="s">
        <v>6</v>
      </c>
      <c r="C38" s="25">
        <v>589797.42000000004</v>
      </c>
      <c r="D38" s="25">
        <v>25286.7</v>
      </c>
      <c r="E38" s="25">
        <f>C38+D38</f>
        <v>615084.12</v>
      </c>
      <c r="F38" s="25">
        <v>0</v>
      </c>
      <c r="G38" s="25">
        <v>0</v>
      </c>
      <c r="H38" s="25">
        <f>G38-C38</f>
        <v>-589797.42000000004</v>
      </c>
      <c r="I38" s="45" t="s">
        <v>45</v>
      </c>
    </row>
    <row r="39" spans="1:9" x14ac:dyDescent="0.2">
      <c r="A39" s="19"/>
      <c r="B39" s="20" t="s">
        <v>13</v>
      </c>
      <c r="C39" s="23">
        <f>SUM(C37+C31+C21)</f>
        <v>11688197.42</v>
      </c>
      <c r="D39" s="23">
        <f t="shared" ref="D39:H39" si="18">SUM(D37+D31+D21)</f>
        <v>25286.7</v>
      </c>
      <c r="E39" s="23">
        <f t="shared" si="18"/>
        <v>11713484.119999999</v>
      </c>
      <c r="F39" s="23">
        <f t="shared" si="18"/>
        <v>2340792.31</v>
      </c>
      <c r="G39" s="23">
        <f t="shared" si="18"/>
        <v>2340792.31</v>
      </c>
      <c r="H39" s="12">
        <f t="shared" si="18"/>
        <v>-9347405.1099999994</v>
      </c>
      <c r="I39" s="45" t="s">
        <v>46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46</v>
      </c>
    </row>
    <row r="41" spans="1:9" x14ac:dyDescent="0.2">
      <c r="B41" s="46" t="s">
        <v>49</v>
      </c>
    </row>
    <row r="42" spans="1:9" ht="21.6" x14ac:dyDescent="0.2">
      <c r="B42" s="38" t="s">
        <v>34</v>
      </c>
    </row>
    <row r="43" spans="1:9" ht="11.4" x14ac:dyDescent="0.2">
      <c r="B43" s="39" t="s">
        <v>35</v>
      </c>
    </row>
    <row r="44" spans="1:9" ht="30.75" customHeight="1" x14ac:dyDescent="0.2">
      <c r="B44" s="48" t="s">
        <v>36</v>
      </c>
      <c r="C44" s="48"/>
      <c r="D44" s="48"/>
      <c r="E44" s="48"/>
      <c r="F44" s="48"/>
      <c r="G44" s="48"/>
      <c r="H44" s="48"/>
    </row>
    <row r="47" spans="1:9" x14ac:dyDescent="0.2">
      <c r="B47" s="47"/>
      <c r="C47" s="47"/>
      <c r="D47" s="47"/>
    </row>
    <row r="48" spans="1:9" x14ac:dyDescent="0.2">
      <c r="B48" s="47"/>
      <c r="C48" s="47"/>
      <c r="D48" s="47"/>
    </row>
    <row r="49" spans="2:4" x14ac:dyDescent="0.2">
      <c r="B49" s="47"/>
      <c r="C49" s="47"/>
      <c r="D49" s="47"/>
    </row>
    <row r="50" spans="2:4" x14ac:dyDescent="0.2">
      <c r="B50" s="47"/>
      <c r="C50" s="47"/>
      <c r="D50" s="47"/>
    </row>
    <row r="51" spans="2:4" x14ac:dyDescent="0.2">
      <c r="B51" s="47"/>
      <c r="C51" s="47"/>
      <c r="D51" s="47"/>
    </row>
    <row r="52" spans="2:4" x14ac:dyDescent="0.2">
      <c r="B52" s="47"/>
      <c r="C52" s="47"/>
      <c r="D52" s="47"/>
    </row>
    <row r="53" spans="2:4" x14ac:dyDescent="0.2">
      <c r="B53" s="47"/>
      <c r="C53" s="47"/>
      <c r="D53" s="47"/>
    </row>
    <row r="54" spans="2:4" x14ac:dyDescent="0.2">
      <c r="B54" s="47"/>
      <c r="C54" s="47"/>
      <c r="D54" s="47"/>
    </row>
    <row r="55" spans="2:4" x14ac:dyDescent="0.2">
      <c r="B55" s="47"/>
      <c r="C55" s="47"/>
      <c r="D55" s="47"/>
    </row>
    <row r="56" spans="2:4" x14ac:dyDescent="0.2">
      <c r="B56" s="47"/>
      <c r="C56" s="47"/>
      <c r="D56" s="47"/>
    </row>
  </sheetData>
  <sheetProtection formatCells="0" formatColumns="0" formatRows="0" insertRows="0" autoFilter="0"/>
  <mergeCells count="9"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ignoredErrors>
    <ignoredError sqref="C20:G20 C4:G4 I5:I40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Usuario1</cp:lastModifiedBy>
  <cp:lastPrinted>2022-04-29T14:09:12Z</cp:lastPrinted>
  <dcterms:created xsi:type="dcterms:W3CDTF">2012-12-11T20:48:19Z</dcterms:created>
  <dcterms:modified xsi:type="dcterms:W3CDTF">2022-04-29T14:09:52Z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